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-Clerk\Documents\ACCOUNTING &amp; BUDGET\BUDGETS\2020\"/>
    </mc:Choice>
  </mc:AlternateContent>
  <xr:revisionPtr revIDLastSave="0" documentId="13_ncr:1_{DEBFCD50-5AEC-41A9-9D45-41D5FAB70F79}" xr6:coauthVersionLast="45" xr6:coauthVersionMax="45" xr10:uidLastSave="{00000000-0000-0000-0000-000000000000}"/>
  <bookViews>
    <workbookView xWindow="5295" yWindow="2580" windowWidth="18000" windowHeight="9375" xr2:uid="{9A14B33C-119F-4DF2-BBDB-69DD5E0E2043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C26" i="1"/>
  <c r="B26" i="1"/>
  <c r="C25" i="1"/>
  <c r="B25" i="1"/>
  <c r="D25" i="1" s="1"/>
  <c r="C24" i="1"/>
  <c r="B24" i="1"/>
  <c r="B27" i="1" s="1"/>
  <c r="C23" i="1"/>
  <c r="B23" i="1"/>
  <c r="C22" i="1"/>
  <c r="B22" i="1"/>
  <c r="C18" i="1"/>
  <c r="B18" i="1"/>
  <c r="C17" i="1"/>
  <c r="B17" i="1"/>
  <c r="C16" i="1"/>
  <c r="D16" i="1" s="1"/>
  <c r="B16" i="1"/>
  <c r="C15" i="1"/>
  <c r="B15" i="1"/>
  <c r="D15" i="1" s="1"/>
  <c r="C14" i="1"/>
  <c r="B14" i="1"/>
  <c r="C13" i="1"/>
  <c r="B13" i="1"/>
  <c r="C19" i="1" l="1"/>
  <c r="D19" i="1" s="1"/>
  <c r="D17" i="1"/>
  <c r="D26" i="1"/>
  <c r="D22" i="1"/>
  <c r="D18" i="1"/>
  <c r="D14" i="1"/>
  <c r="D24" i="1"/>
  <c r="B19" i="1"/>
  <c r="D13" i="1"/>
  <c r="D23" i="1"/>
  <c r="C27" i="1"/>
  <c r="D27" i="1" l="1"/>
</calcChain>
</file>

<file path=xl/sharedStrings.xml><?xml version="1.0" encoding="utf-8"?>
<sst xmlns="http://schemas.openxmlformats.org/spreadsheetml/2006/main" count="38" uniqueCount="37">
  <si>
    <t>VILLAGE OF PARK RIDGE</t>
  </si>
  <si>
    <t>NOTICE OF PUBLIC HEARING</t>
  </si>
  <si>
    <t xml:space="preserve">     GENERAL FUND</t>
  </si>
  <si>
    <t>BUDGET</t>
  </si>
  <si>
    <t>INCREASE</t>
  </si>
  <si>
    <t xml:space="preserve">     REVENUES</t>
  </si>
  <si>
    <t xml:space="preserve">     General Property Taxes</t>
  </si>
  <si>
    <t xml:space="preserve">     Intergovernmental Revenues</t>
  </si>
  <si>
    <t xml:space="preserve">     Licenses</t>
  </si>
  <si>
    <t xml:space="preserve">     Public Charges for Services</t>
  </si>
  <si>
    <t xml:space="preserve">     Cable Franchise Fees</t>
  </si>
  <si>
    <t xml:space="preserve">     Miscellaneous Revenues</t>
  </si>
  <si>
    <t xml:space="preserve">     TOTAL REVENUES</t>
  </si>
  <si>
    <t xml:space="preserve">     EXPENDITURES</t>
  </si>
  <si>
    <t xml:space="preserve">     General Government</t>
  </si>
  <si>
    <t xml:space="preserve">     Public Safety</t>
  </si>
  <si>
    <t xml:space="preserve">     Public Works</t>
  </si>
  <si>
    <t xml:space="preserve">     Health &amp; Human Services</t>
  </si>
  <si>
    <t xml:space="preserve">     Culture, Recreation &amp; Education</t>
  </si>
  <si>
    <t xml:space="preserve">     TOTAL EXPENDITURES</t>
  </si>
  <si>
    <r>
      <rPr>
        <b/>
        <sz val="9"/>
        <color indexed="8"/>
        <rFont val="Arial"/>
        <family val="2"/>
      </rPr>
      <t xml:space="preserve">  located at 24 Crestwood Drive,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 PUBLIC HEARING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on the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PROPOSED 2020 BUDGET of the Village of</t>
    </r>
  </si>
  <si>
    <r>
      <rPr>
        <b/>
        <sz val="9"/>
        <color indexed="8"/>
        <rFont val="Arial"/>
        <family val="2"/>
      </rPr>
      <t xml:space="preserve">  Park Ridge will be held.</t>
    </r>
    <r>
      <rPr>
        <sz val="9"/>
        <color indexed="8"/>
        <rFont val="Arial"/>
        <family val="2"/>
      </rPr>
      <t xml:space="preserve">  The proposed budget in detail is available for inspection at the Village Hall Office</t>
    </r>
  </si>
  <si>
    <t xml:space="preserve">  at 24 Crestwood Dr.  The Village has met the requirements of Wisconsin Statute 65.90(3)(a) by posting</t>
  </si>
  <si>
    <t xml:space="preserve">  this notice in three public places.  This notice is being published as a supplement to the notice  </t>
  </si>
  <si>
    <t xml:space="preserve">  requirement.  The following is a summary of the proposed 2020 budget.</t>
  </si>
  <si>
    <t xml:space="preserve">  Designated Reserves =  $ 40,667</t>
  </si>
  <si>
    <t xml:space="preserve">  Undesignated Reserves = $165,702</t>
  </si>
  <si>
    <t xml:space="preserve">  General Fund Balance Jan 1, 2019</t>
  </si>
  <si>
    <t xml:space="preserve">  Total Revenues</t>
  </si>
  <si>
    <t xml:space="preserve">  Total Expenditures</t>
  </si>
  <si>
    <t xml:space="preserve">  Estimated General Fund Balance Jan 1, 2020</t>
  </si>
  <si>
    <t xml:space="preserve">  Estimated Designated Reserves =  $ 32,128</t>
  </si>
  <si>
    <t xml:space="preserve">  Estimated Undesignated Reserves = $164,508</t>
  </si>
  <si>
    <t xml:space="preserve">  Dated this October 28, 2019</t>
  </si>
  <si>
    <t xml:space="preserve">  Published November 1, 2019</t>
  </si>
  <si>
    <t xml:space="preserve">  Kathy Bemowski, Clerk/Treasurer, Village of Park Ridge</t>
  </si>
  <si>
    <r>
      <rPr>
        <b/>
        <sz val="9"/>
        <color indexed="8"/>
        <rFont val="Arial"/>
        <family val="2"/>
      </rPr>
      <t xml:space="preserve">  Notice is hereby given that on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Monday, November 18, 2019 at 5:30 p.m. at the Park Ridge Village Hall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</si>
</sst>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4" xfId="0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3" fillId="0" borderId="4" xfId="0" applyFont="1" applyBorder="1"/>
    <xf numFmtId="0" fontId="6" fillId="0" borderId="0" xfId="0" applyFont="1"/>
    <xf numFmtId="164" fontId="0" fillId="0" borderId="0" xfId="1" applyNumberFormat="1" applyFont="1"/>
    <xf numFmtId="164" fontId="6" fillId="0" borderId="0" xfId="1" applyNumberFormat="1" applyFont="1"/>
    <xf numFmtId="164" fontId="0" fillId="0" borderId="0" xfId="2" applyNumberFormat="1" applyFont="1"/>
    <xf numFmtId="164" fontId="3" fillId="0" borderId="0" xfId="1" applyNumberFormat="1" applyFont="1"/>
    <xf numFmtId="164" fontId="3" fillId="0" borderId="0" xfId="0" applyNumberFormat="1" applyFont="1"/>
    <xf numFmtId="10" fontId="3" fillId="0" borderId="0" xfId="0" applyNumberFormat="1" applyFont="1"/>
    <xf numFmtId="164" fontId="2" fillId="0" borderId="0" xfId="2" applyNumberFormat="1" applyFont="1"/>
    <xf numFmtId="8" fontId="6" fillId="0" borderId="0" xfId="0" applyNumberFormat="1" applyFont="1"/>
    <xf numFmtId="164" fontId="2" fillId="0" borderId="0" xfId="1" applyNumberFormat="1" applyFont="1"/>
    <xf numFmtId="0" fontId="6" fillId="0" borderId="9" xfId="0" applyFont="1" applyBorder="1"/>
    <xf numFmtId="0" fontId="6" fillId="0" borderId="10" xfId="0" applyFont="1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-Clerk/Documents/ACCOUNTING%20&amp;%20BUDGET/BUDGETS/2019/2019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tails"/>
      <sheetName val="Reserves"/>
      <sheetName val="General Funds Details"/>
      <sheetName val="General Fund for Paper"/>
    </sheetNames>
    <sheetDataSet>
      <sheetData sheetId="0"/>
      <sheetData sheetId="1"/>
      <sheetData sheetId="2">
        <row r="8">
          <cell r="E8">
            <v>182412.09</v>
          </cell>
          <cell r="H8">
            <v>184450</v>
          </cell>
        </row>
        <row r="16">
          <cell r="E16">
            <v>27714.510000000002</v>
          </cell>
          <cell r="H16">
            <v>28919.35</v>
          </cell>
        </row>
        <row r="24">
          <cell r="E24">
            <v>1510</v>
          </cell>
          <cell r="H24">
            <v>1870</v>
          </cell>
        </row>
        <row r="27">
          <cell r="E27">
            <v>100</v>
          </cell>
        </row>
        <row r="31">
          <cell r="E31">
            <v>8700</v>
          </cell>
        </row>
        <row r="39">
          <cell r="E39">
            <v>3200</v>
          </cell>
          <cell r="H39">
            <v>3260</v>
          </cell>
        </row>
        <row r="102">
          <cell r="E102">
            <v>72113.440000000002</v>
          </cell>
          <cell r="H102">
            <v>80500</v>
          </cell>
        </row>
        <row r="130">
          <cell r="E130">
            <v>49727.7</v>
          </cell>
          <cell r="H130">
            <v>50889.7</v>
          </cell>
        </row>
        <row r="152">
          <cell r="E152">
            <v>98409.37</v>
          </cell>
          <cell r="H152">
            <v>92335</v>
          </cell>
        </row>
        <row r="154">
          <cell r="E154">
            <v>900</v>
          </cell>
        </row>
        <row r="155">
          <cell r="H155">
            <v>1100</v>
          </cell>
        </row>
        <row r="157">
          <cell r="E157">
            <v>2485</v>
          </cell>
        </row>
        <row r="158">
          <cell r="H158">
            <v>2475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tails"/>
      <sheetName val=" Reserves"/>
      <sheetName val="General Fund Detail"/>
      <sheetName val="General Fund for Paper"/>
    </sheetNames>
    <sheetDataSet>
      <sheetData sheetId="0"/>
      <sheetData sheetId="1"/>
      <sheetData sheetId="2">
        <row r="26">
          <cell r="F26">
            <v>100</v>
          </cell>
        </row>
        <row r="29">
          <cell r="F29">
            <v>8700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FCCF-C9D1-4C2F-9EFC-43133CFE0AA0}">
  <dimension ref="A1:E40"/>
  <sheetViews>
    <sheetView tabSelected="1" topLeftCell="A35" workbookViewId="0">
      <selection activeCell="I8" sqref="I8"/>
    </sheetView>
  </sheetViews>
  <sheetFormatPr defaultRowHeight="15" x14ac:dyDescent="0.25"/>
  <cols>
    <col min="1" max="1" width="39.85546875" customWidth="1"/>
    <col min="2" max="2" width="13" customWidth="1"/>
    <col min="3" max="3" width="13.85546875" customWidth="1"/>
    <col min="4" max="4" width="12.85546875" customWidth="1"/>
    <col min="5" max="5" width="7.5703125" customWidth="1"/>
  </cols>
  <sheetData>
    <row r="1" spans="1:5" x14ac:dyDescent="0.25">
      <c r="A1" s="27" t="s">
        <v>0</v>
      </c>
      <c r="B1" s="28"/>
      <c r="C1" s="28"/>
      <c r="D1" s="28"/>
      <c r="E1" s="29"/>
    </row>
    <row r="2" spans="1:5" x14ac:dyDescent="0.25">
      <c r="A2" s="30" t="s">
        <v>1</v>
      </c>
      <c r="B2" s="31"/>
      <c r="C2" s="31"/>
      <c r="D2" s="31"/>
      <c r="E2" s="32"/>
    </row>
    <row r="3" spans="1:5" x14ac:dyDescent="0.25">
      <c r="A3" s="1" t="s">
        <v>36</v>
      </c>
      <c r="B3" s="2"/>
      <c r="C3" s="2"/>
      <c r="D3" s="2"/>
      <c r="E3" s="3"/>
    </row>
    <row r="4" spans="1:5" x14ac:dyDescent="0.25">
      <c r="A4" s="1" t="s">
        <v>20</v>
      </c>
      <c r="B4" s="2"/>
      <c r="C4" s="2"/>
      <c r="D4" s="2"/>
      <c r="E4" s="3"/>
    </row>
    <row r="5" spans="1:5" x14ac:dyDescent="0.25">
      <c r="A5" s="1" t="s">
        <v>21</v>
      </c>
      <c r="B5" s="2"/>
      <c r="C5" s="2"/>
      <c r="D5" s="2"/>
      <c r="E5" s="3"/>
    </row>
    <row r="6" spans="1:5" x14ac:dyDescent="0.25">
      <c r="A6" s="4" t="s">
        <v>22</v>
      </c>
      <c r="B6" s="2"/>
      <c r="C6" s="2"/>
      <c r="D6" s="2"/>
      <c r="E6" s="3"/>
    </row>
    <row r="7" spans="1:5" x14ac:dyDescent="0.25">
      <c r="A7" s="4" t="s">
        <v>23</v>
      </c>
      <c r="B7" s="2"/>
      <c r="C7" s="2"/>
      <c r="D7" s="2"/>
      <c r="E7" s="3"/>
    </row>
    <row r="8" spans="1:5" x14ac:dyDescent="0.25">
      <c r="A8" s="4" t="s">
        <v>24</v>
      </c>
      <c r="B8" s="2"/>
      <c r="C8" s="2"/>
      <c r="D8" s="2"/>
      <c r="E8" s="3"/>
    </row>
    <row r="9" spans="1:5" x14ac:dyDescent="0.25">
      <c r="A9" s="5"/>
      <c r="B9" s="6"/>
      <c r="C9" s="7"/>
      <c r="E9" s="8"/>
    </row>
    <row r="10" spans="1:5" x14ac:dyDescent="0.25">
      <c r="A10" s="9"/>
      <c r="B10" s="7">
        <v>2019</v>
      </c>
      <c r="C10" s="7">
        <v>2020</v>
      </c>
      <c r="D10" s="7"/>
      <c r="E10" s="8"/>
    </row>
    <row r="11" spans="1:5" x14ac:dyDescent="0.25">
      <c r="A11" s="10" t="s">
        <v>2</v>
      </c>
      <c r="B11" s="11" t="s">
        <v>3</v>
      </c>
      <c r="C11" s="11" t="s">
        <v>3</v>
      </c>
      <c r="D11" s="11" t="s">
        <v>4</v>
      </c>
      <c r="E11" s="12"/>
    </row>
    <row r="12" spans="1:5" x14ac:dyDescent="0.25">
      <c r="A12" s="13" t="s">
        <v>5</v>
      </c>
      <c r="B12" s="14"/>
      <c r="C12" s="14"/>
      <c r="D12" s="14"/>
      <c r="E12" s="8"/>
    </row>
    <row r="13" spans="1:5" x14ac:dyDescent="0.25">
      <c r="A13" s="5" t="s">
        <v>6</v>
      </c>
      <c r="B13" s="15">
        <f>'[1]General Funds Details'!E8</f>
        <v>182412.09</v>
      </c>
      <c r="C13" s="16">
        <f>'[1]General Funds Details'!H8</f>
        <v>184450</v>
      </c>
      <c r="D13" s="17">
        <f>C13-B13</f>
        <v>2037.9100000000035</v>
      </c>
      <c r="E13" s="8"/>
    </row>
    <row r="14" spans="1:5" x14ac:dyDescent="0.25">
      <c r="A14" s="5" t="s">
        <v>7</v>
      </c>
      <c r="B14" s="16">
        <f>'[1]General Funds Details'!E16</f>
        <v>27714.510000000002</v>
      </c>
      <c r="C14" s="16">
        <f>'[1]General Funds Details'!H16</f>
        <v>28919.35</v>
      </c>
      <c r="D14" s="17">
        <f t="shared" ref="D14:D18" si="0">C14-B14</f>
        <v>1204.8399999999965</v>
      </c>
      <c r="E14" s="8"/>
    </row>
    <row r="15" spans="1:5" x14ac:dyDescent="0.25">
      <c r="A15" s="5" t="s">
        <v>8</v>
      </c>
      <c r="B15" s="16">
        <f>'[1]General Funds Details'!E24</f>
        <v>1510</v>
      </c>
      <c r="C15" s="16">
        <f>'[1]General Funds Details'!H24</f>
        <v>1870</v>
      </c>
      <c r="D15" s="17">
        <f t="shared" si="0"/>
        <v>360</v>
      </c>
      <c r="E15" s="8"/>
    </row>
    <row r="16" spans="1:5" x14ac:dyDescent="0.25">
      <c r="A16" s="5" t="s">
        <v>9</v>
      </c>
      <c r="B16" s="16">
        <f>'[1]General Funds Details'!E27</f>
        <v>100</v>
      </c>
      <c r="C16" s="16">
        <f>'[2]General Fund Detail'!F26</f>
        <v>100</v>
      </c>
      <c r="D16" s="17">
        <f t="shared" si="0"/>
        <v>0</v>
      </c>
      <c r="E16" s="8"/>
    </row>
    <row r="17" spans="1:5" x14ac:dyDescent="0.25">
      <c r="A17" s="5" t="s">
        <v>10</v>
      </c>
      <c r="B17" s="16">
        <f>'[1]General Funds Details'!E31</f>
        <v>8700</v>
      </c>
      <c r="C17" s="16">
        <f>'[2]General Fund Detail'!F29</f>
        <v>8700</v>
      </c>
      <c r="D17" s="17">
        <f t="shared" si="0"/>
        <v>0</v>
      </c>
      <c r="E17" s="8"/>
    </row>
    <row r="18" spans="1:5" x14ac:dyDescent="0.25">
      <c r="A18" s="5" t="s">
        <v>11</v>
      </c>
      <c r="B18" s="16">
        <f>'[1]General Funds Details'!E39</f>
        <v>3200</v>
      </c>
      <c r="C18" s="16">
        <f>'[1]General Funds Details'!H39</f>
        <v>3260</v>
      </c>
      <c r="D18" s="17">
        <f t="shared" si="0"/>
        <v>60</v>
      </c>
      <c r="E18" s="8"/>
    </row>
    <row r="19" spans="1:5" x14ac:dyDescent="0.25">
      <c r="A19" s="13" t="s">
        <v>12</v>
      </c>
      <c r="B19" s="18">
        <f>SUM(B13:B18)</f>
        <v>223636.6</v>
      </c>
      <c r="C19" s="18">
        <f>SUM(C13:C18)</f>
        <v>227299.35</v>
      </c>
      <c r="D19" s="19">
        <f>C19-B19</f>
        <v>3662.75</v>
      </c>
      <c r="E19" s="8"/>
    </row>
    <row r="20" spans="1:5" x14ac:dyDescent="0.25">
      <c r="A20" s="5"/>
      <c r="B20" s="18"/>
      <c r="C20" s="18"/>
      <c r="D20" s="20"/>
      <c r="E20" s="8"/>
    </row>
    <row r="21" spans="1:5" x14ac:dyDescent="0.25">
      <c r="A21" s="13" t="s">
        <v>13</v>
      </c>
      <c r="B21" s="14"/>
      <c r="C21" s="14"/>
      <c r="D21" s="14"/>
      <c r="E21" s="8"/>
    </row>
    <row r="22" spans="1:5" x14ac:dyDescent="0.25">
      <c r="A22" s="5" t="s">
        <v>14</v>
      </c>
      <c r="B22" s="16">
        <f>'[1]General Funds Details'!E102</f>
        <v>72113.440000000002</v>
      </c>
      <c r="C22" s="16">
        <f>'[1]General Funds Details'!H102</f>
        <v>80500</v>
      </c>
      <c r="D22" s="17">
        <f t="shared" ref="D22:D26" si="1">C22-B22</f>
        <v>8386.5599999999977</v>
      </c>
      <c r="E22" s="8"/>
    </row>
    <row r="23" spans="1:5" x14ac:dyDescent="0.25">
      <c r="A23" s="5" t="s">
        <v>15</v>
      </c>
      <c r="B23" s="16">
        <f>'[1]General Funds Details'!E130</f>
        <v>49727.7</v>
      </c>
      <c r="C23" s="16">
        <f>'[1]General Funds Details'!H130</f>
        <v>50889.7</v>
      </c>
      <c r="D23" s="17">
        <f t="shared" si="1"/>
        <v>1162</v>
      </c>
      <c r="E23" s="8"/>
    </row>
    <row r="24" spans="1:5" x14ac:dyDescent="0.25">
      <c r="A24" s="5" t="s">
        <v>16</v>
      </c>
      <c r="B24" s="16">
        <f>'[1]General Funds Details'!E152</f>
        <v>98409.37</v>
      </c>
      <c r="C24" s="16">
        <f>'[1]General Funds Details'!H152</f>
        <v>92335</v>
      </c>
      <c r="D24" s="17">
        <f>C24-B24-1</f>
        <v>-6075.3699999999953</v>
      </c>
      <c r="E24" s="8"/>
    </row>
    <row r="25" spans="1:5" x14ac:dyDescent="0.25">
      <c r="A25" s="5" t="s">
        <v>17</v>
      </c>
      <c r="B25" s="16">
        <f>'[1]General Funds Details'!E154</f>
        <v>900</v>
      </c>
      <c r="C25" s="16">
        <f>'[1]General Funds Details'!H155</f>
        <v>1100</v>
      </c>
      <c r="D25" s="17">
        <f t="shared" si="1"/>
        <v>200</v>
      </c>
      <c r="E25" s="8"/>
    </row>
    <row r="26" spans="1:5" x14ac:dyDescent="0.25">
      <c r="A26" s="5" t="s">
        <v>18</v>
      </c>
      <c r="B26" s="16">
        <f>'[1]General Funds Details'!E157</f>
        <v>2485</v>
      </c>
      <c r="C26" s="16">
        <f>'[1]General Funds Details'!H158</f>
        <v>2475</v>
      </c>
      <c r="D26" s="17">
        <f t="shared" si="1"/>
        <v>-10</v>
      </c>
      <c r="E26" s="8"/>
    </row>
    <row r="27" spans="1:5" x14ac:dyDescent="0.25">
      <c r="A27" s="13" t="s">
        <v>19</v>
      </c>
      <c r="B27" s="18">
        <f>SUM(B22:B26)+1</f>
        <v>223636.51</v>
      </c>
      <c r="C27" s="18">
        <f>SUM(C22:C26)-1</f>
        <v>227298.7</v>
      </c>
      <c r="D27" s="21">
        <f>SUM(D22:D26)</f>
        <v>3663.1900000000023</v>
      </c>
      <c r="E27" s="8"/>
    </row>
    <row r="28" spans="1:5" x14ac:dyDescent="0.25">
      <c r="A28" s="5"/>
      <c r="B28" s="14"/>
      <c r="C28" s="22"/>
      <c r="D28" s="14"/>
      <c r="E28" s="8"/>
    </row>
    <row r="29" spans="1:5" x14ac:dyDescent="0.25">
      <c r="A29" s="5" t="s">
        <v>25</v>
      </c>
      <c r="B29" s="23"/>
      <c r="C29" s="18"/>
      <c r="D29" s="14"/>
      <c r="E29" s="8"/>
    </row>
    <row r="30" spans="1:5" x14ac:dyDescent="0.25">
      <c r="A30" s="5" t="s">
        <v>26</v>
      </c>
      <c r="B30" s="23"/>
      <c r="C30" s="18"/>
      <c r="D30" s="14"/>
      <c r="E30" s="8"/>
    </row>
    <row r="31" spans="1:5" x14ac:dyDescent="0.25">
      <c r="A31" s="13" t="s">
        <v>27</v>
      </c>
      <c r="B31" s="18">
        <v>206369.2</v>
      </c>
      <c r="C31" s="18"/>
      <c r="D31" s="14"/>
      <c r="E31" s="8"/>
    </row>
    <row r="32" spans="1:5" x14ac:dyDescent="0.25">
      <c r="A32" s="13" t="s">
        <v>28</v>
      </c>
      <c r="B32" s="18">
        <v>223637</v>
      </c>
      <c r="C32" s="18">
        <v>227299</v>
      </c>
      <c r="D32" s="14"/>
      <c r="E32" s="8"/>
    </row>
    <row r="33" spans="1:5" x14ac:dyDescent="0.25">
      <c r="A33" s="13" t="s">
        <v>29</v>
      </c>
      <c r="B33" s="18">
        <v>223637</v>
      </c>
      <c r="C33" s="18">
        <v>227299</v>
      </c>
      <c r="D33" s="14"/>
      <c r="E33" s="8"/>
    </row>
    <row r="34" spans="1:5" x14ac:dyDescent="0.25">
      <c r="A34" s="13" t="s">
        <v>30</v>
      </c>
      <c r="C34" s="18">
        <f>164508+32128</f>
        <v>196636</v>
      </c>
      <c r="D34" s="14"/>
      <c r="E34" s="8"/>
    </row>
    <row r="35" spans="1:5" x14ac:dyDescent="0.25">
      <c r="A35" s="5" t="s">
        <v>31</v>
      </c>
      <c r="B35" s="14"/>
      <c r="C35" s="16"/>
      <c r="D35" s="14"/>
      <c r="E35" s="8"/>
    </row>
    <row r="36" spans="1:5" x14ac:dyDescent="0.25">
      <c r="A36" s="5" t="s">
        <v>32</v>
      </c>
      <c r="C36" s="16"/>
      <c r="D36" s="14"/>
      <c r="E36" s="8"/>
    </row>
    <row r="37" spans="1:5" x14ac:dyDescent="0.25">
      <c r="A37" s="5"/>
      <c r="B37" s="14"/>
      <c r="C37" s="14"/>
      <c r="D37" s="14"/>
      <c r="E37" s="8"/>
    </row>
    <row r="38" spans="1:5" x14ac:dyDescent="0.25">
      <c r="A38" s="5" t="s">
        <v>33</v>
      </c>
      <c r="B38" s="14"/>
      <c r="C38" s="14"/>
      <c r="D38" s="14"/>
      <c r="E38" s="8"/>
    </row>
    <row r="39" spans="1:5" x14ac:dyDescent="0.25">
      <c r="A39" s="5" t="s">
        <v>34</v>
      </c>
      <c r="B39" s="14"/>
      <c r="C39" s="14"/>
      <c r="D39" s="14"/>
      <c r="E39" s="8"/>
    </row>
    <row r="40" spans="1:5" ht="15.75" thickBot="1" x14ac:dyDescent="0.3">
      <c r="A40" s="24" t="s">
        <v>35</v>
      </c>
      <c r="B40" s="25"/>
      <c r="C40" s="25"/>
      <c r="D40" s="25"/>
      <c r="E40" s="26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PR-Clerk</dc:creator>
  <cp:lastModifiedBy>PR-Clerk</cp:lastModifiedBy>
  <cp:lastPrinted>2019-10-30T18:35:47Z</cp:lastPrinted>
  <dcterms:created xsi:type="dcterms:W3CDTF">2019-10-28T16:21:25Z</dcterms:created>
  <dcterms:modified xsi:type="dcterms:W3CDTF">2019-10-30T18:36:35Z</dcterms:modified>
</cp:coreProperties>
</file>